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<sst xmlns="http://schemas.openxmlformats.org/spreadsheetml/2006/main" count="132" uniqueCount="56">
  <si>
    <t>岗位代码</t>
  </si>
  <si>
    <t>准考证号</t>
  </si>
  <si>
    <t>客观成绩</t>
  </si>
  <si>
    <t>主观成绩</t>
  </si>
  <si>
    <t>总成绩</t>
  </si>
  <si>
    <t>排名</t>
  </si>
  <si>
    <t>030101</t>
  </si>
  <si>
    <t>36.8</t>
  </si>
  <si>
    <t>36.5</t>
  </si>
  <si>
    <t>35.7</t>
  </si>
  <si>
    <t>33.6</t>
  </si>
  <si>
    <t>34.7</t>
  </si>
  <si>
    <t>32.5</t>
  </si>
  <si>
    <t>030102</t>
  </si>
  <si>
    <t>34.5</t>
  </si>
  <si>
    <t>33.8</t>
  </si>
  <si>
    <t>35.5</t>
  </si>
  <si>
    <t>28.6</t>
  </si>
  <si>
    <t>030103</t>
  </si>
  <si>
    <t>34.6</t>
  </si>
  <si>
    <t>33.7</t>
  </si>
  <si>
    <t>32.6</t>
  </si>
  <si>
    <t>030104</t>
  </si>
  <si>
    <t>37.7</t>
  </si>
  <si>
    <t>37.4</t>
  </si>
  <si>
    <t>38.4</t>
  </si>
  <si>
    <t>36.3</t>
  </si>
  <si>
    <t>38.6</t>
  </si>
  <si>
    <t>36.7</t>
  </si>
  <si>
    <t>030105</t>
  </si>
  <si>
    <t>29.4</t>
  </si>
  <si>
    <t>33.5</t>
  </si>
  <si>
    <t>31.4</t>
  </si>
  <si>
    <t>31.5</t>
  </si>
  <si>
    <t>32.4</t>
  </si>
  <si>
    <t>29.7</t>
  </si>
  <si>
    <t>30.6</t>
  </si>
  <si>
    <t>31.3</t>
  </si>
  <si>
    <t>30.8</t>
  </si>
  <si>
    <t>030106</t>
  </si>
  <si>
    <t>36.4</t>
  </si>
  <si>
    <t>030107</t>
  </si>
  <si>
    <t>030108</t>
  </si>
  <si>
    <t>39.5</t>
  </si>
  <si>
    <t>33.2</t>
  </si>
  <si>
    <t>030109</t>
  </si>
  <si>
    <t>39.7</t>
  </si>
  <si>
    <t>38.5</t>
  </si>
  <si>
    <t>35.1</t>
  </si>
  <si>
    <t>34.3</t>
  </si>
  <si>
    <t>35.6</t>
  </si>
  <si>
    <t>030110</t>
  </si>
  <si>
    <t>36.6</t>
  </si>
  <si>
    <t>030111</t>
  </si>
  <si>
    <t>41.8</t>
  </si>
  <si>
    <t>37.3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</si>
</sst>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高新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A2" sqref="A2:E68"/>
    </sheetView>
  </sheetViews>
  <sheetFormatPr defaultColWidth="9.00390625" defaultRowHeight="15"/>
  <cols>
    <col min="1" max="1" width="11.28125" style="0" customWidth="1"/>
    <col min="2" max="2" width="13.00390625" style="0" customWidth="1"/>
    <col min="3" max="4" width="9.00390625" style="0" hidden="1" customWidth="1"/>
    <col min="6" max="6" width="1.421875" style="0" hidden="1" customWidth="1"/>
  </cols>
  <sheetData>
    <row r="1" spans="1:6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24.75" customHeight="1">
      <c r="A2" s="3" t="s">
        <v>6</v>
      </c>
      <c r="B2" s="3" t="str">
        <f>"0301010114"</f>
        <v>0301010114</v>
      </c>
      <c r="C2" s="4" t="s">
        <v>7</v>
      </c>
      <c r="D2" s="5">
        <v>34</v>
      </c>
      <c r="E2" s="5">
        <f aca="true" t="shared" si="0" ref="E2:E17">C2+D2</f>
        <v>70.8</v>
      </c>
      <c r="F2" s="6">
        <v>1</v>
      </c>
    </row>
    <row r="3" spans="1:6" ht="24.75" customHeight="1">
      <c r="A3" s="3" t="s">
        <v>6</v>
      </c>
      <c r="B3" s="3" t="str">
        <f>"0301010127"</f>
        <v>0301010127</v>
      </c>
      <c r="C3" s="4" t="s">
        <v>8</v>
      </c>
      <c r="D3" s="5">
        <v>34</v>
      </c>
      <c r="E3" s="5">
        <f t="shared" si="0"/>
        <v>70.5</v>
      </c>
      <c r="F3" s="6">
        <v>2</v>
      </c>
    </row>
    <row r="4" spans="1:6" ht="24.75" customHeight="1">
      <c r="A4" s="3" t="s">
        <v>6</v>
      </c>
      <c r="B4" s="3" t="str">
        <f>"0301010121"</f>
        <v>0301010121</v>
      </c>
      <c r="C4" s="4" t="s">
        <v>9</v>
      </c>
      <c r="D4" s="5">
        <v>32</v>
      </c>
      <c r="E4" s="5">
        <f t="shared" si="0"/>
        <v>67.7</v>
      </c>
      <c r="F4" s="6">
        <v>3</v>
      </c>
    </row>
    <row r="5" spans="1:6" ht="24.75" customHeight="1">
      <c r="A5" s="3" t="s">
        <v>6</v>
      </c>
      <c r="B5" s="3" t="str">
        <f>"0301010123"</f>
        <v>0301010123</v>
      </c>
      <c r="C5" s="4" t="s">
        <v>10</v>
      </c>
      <c r="D5" s="5">
        <v>34</v>
      </c>
      <c r="E5" s="5">
        <f t="shared" si="0"/>
        <v>67.6</v>
      </c>
      <c r="F5" s="6">
        <v>4</v>
      </c>
    </row>
    <row r="6" spans="1:6" ht="24.75" customHeight="1">
      <c r="A6" s="3" t="s">
        <v>6</v>
      </c>
      <c r="B6" s="3" t="str">
        <f>"0301010110"</f>
        <v>0301010110</v>
      </c>
      <c r="C6" s="4" t="s">
        <v>11</v>
      </c>
      <c r="D6" s="5">
        <v>32</v>
      </c>
      <c r="E6" s="5">
        <f t="shared" si="0"/>
        <v>66.7</v>
      </c>
      <c r="F6" s="6">
        <v>5</v>
      </c>
    </row>
    <row r="7" spans="1:6" ht="24.75" customHeight="1">
      <c r="A7" s="3" t="s">
        <v>6</v>
      </c>
      <c r="B7" s="3" t="str">
        <f>"0301010125"</f>
        <v>0301010125</v>
      </c>
      <c r="C7" s="4" t="s">
        <v>12</v>
      </c>
      <c r="D7" s="5">
        <v>33</v>
      </c>
      <c r="E7" s="5">
        <f t="shared" si="0"/>
        <v>65.5</v>
      </c>
      <c r="F7" s="6">
        <v>6</v>
      </c>
    </row>
    <row r="8" spans="1:6" ht="24.75" customHeight="1">
      <c r="A8" s="3" t="s">
        <v>13</v>
      </c>
      <c r="B8" s="3" t="str">
        <f>"0301020211"</f>
        <v>0301020211</v>
      </c>
      <c r="C8" s="4" t="s">
        <v>14</v>
      </c>
      <c r="D8" s="5">
        <v>34</v>
      </c>
      <c r="E8" s="5">
        <f t="shared" si="0"/>
        <v>68.5</v>
      </c>
      <c r="F8" s="6">
        <v>1</v>
      </c>
    </row>
    <row r="9" spans="1:6" ht="24.75" customHeight="1">
      <c r="A9" s="3" t="s">
        <v>13</v>
      </c>
      <c r="B9" s="3" t="str">
        <f>"0301020209"</f>
        <v>0301020209</v>
      </c>
      <c r="C9" s="4" t="s">
        <v>15</v>
      </c>
      <c r="D9" s="5">
        <v>34</v>
      </c>
      <c r="E9" s="5">
        <f t="shared" si="0"/>
        <v>67.8</v>
      </c>
      <c r="F9" s="6">
        <v>2</v>
      </c>
    </row>
    <row r="10" spans="1:6" ht="24.75" customHeight="1">
      <c r="A10" s="3" t="s">
        <v>13</v>
      </c>
      <c r="B10" s="3" t="str">
        <f>"0301020208"</f>
        <v>0301020208</v>
      </c>
      <c r="C10" s="4" t="s">
        <v>16</v>
      </c>
      <c r="D10" s="5">
        <v>31</v>
      </c>
      <c r="E10" s="5">
        <f t="shared" si="0"/>
        <v>66.5</v>
      </c>
      <c r="F10" s="6">
        <v>3</v>
      </c>
    </row>
    <row r="11" spans="1:6" ht="24.75" customHeight="1">
      <c r="A11" s="3" t="s">
        <v>13</v>
      </c>
      <c r="B11" s="3" t="str">
        <f>"0301020204"</f>
        <v>0301020204</v>
      </c>
      <c r="C11" s="4" t="s">
        <v>17</v>
      </c>
      <c r="D11" s="5">
        <v>34</v>
      </c>
      <c r="E11" s="5">
        <f t="shared" si="0"/>
        <v>62.6</v>
      </c>
      <c r="F11" s="6">
        <v>4</v>
      </c>
    </row>
    <row r="12" spans="1:6" ht="24.75" customHeight="1">
      <c r="A12" s="3" t="s">
        <v>18</v>
      </c>
      <c r="B12" s="3" t="str">
        <f>"0301030424"</f>
        <v>0301030424</v>
      </c>
      <c r="C12" s="4" t="s">
        <v>19</v>
      </c>
      <c r="D12" s="5">
        <v>33</v>
      </c>
      <c r="E12" s="5">
        <f t="shared" si="0"/>
        <v>67.6</v>
      </c>
      <c r="F12" s="6">
        <v>1</v>
      </c>
    </row>
    <row r="13" spans="1:6" ht="24.75" customHeight="1">
      <c r="A13" s="3" t="s">
        <v>18</v>
      </c>
      <c r="B13" s="3" t="str">
        <f>"0301030405"</f>
        <v>0301030405</v>
      </c>
      <c r="C13" s="4" t="s">
        <v>10</v>
      </c>
      <c r="D13" s="5">
        <v>33</v>
      </c>
      <c r="E13" s="5">
        <f t="shared" si="0"/>
        <v>66.6</v>
      </c>
      <c r="F13" s="6">
        <v>2</v>
      </c>
    </row>
    <row r="14" spans="1:6" ht="24.75" customHeight="1">
      <c r="A14" s="3" t="s">
        <v>18</v>
      </c>
      <c r="B14" s="3" t="str">
        <f>"0301030319"</f>
        <v>0301030319</v>
      </c>
      <c r="C14" s="4" t="s">
        <v>16</v>
      </c>
      <c r="D14" s="5">
        <v>31</v>
      </c>
      <c r="E14" s="5">
        <f t="shared" si="0"/>
        <v>66.5</v>
      </c>
      <c r="F14" s="6">
        <v>3</v>
      </c>
    </row>
    <row r="15" spans="1:6" ht="24.75" customHeight="1">
      <c r="A15" s="3" t="s">
        <v>18</v>
      </c>
      <c r="B15" s="3" t="str">
        <f>"0301030230"</f>
        <v>0301030230</v>
      </c>
      <c r="C15" s="4" t="s">
        <v>20</v>
      </c>
      <c r="D15" s="5">
        <v>32</v>
      </c>
      <c r="E15" s="5">
        <f t="shared" si="0"/>
        <v>65.7</v>
      </c>
      <c r="F15" s="6">
        <v>4</v>
      </c>
    </row>
    <row r="16" spans="1:6" ht="24.75" customHeight="1">
      <c r="A16" s="3" t="s">
        <v>18</v>
      </c>
      <c r="B16" s="3" t="str">
        <f>"0301030226"</f>
        <v>0301030226</v>
      </c>
      <c r="C16" s="4" t="s">
        <v>21</v>
      </c>
      <c r="D16" s="5">
        <v>33</v>
      </c>
      <c r="E16" s="5">
        <f t="shared" si="0"/>
        <v>65.6</v>
      </c>
      <c r="F16" s="6">
        <v>5</v>
      </c>
    </row>
    <row r="17" spans="1:6" ht="24.75" customHeight="1">
      <c r="A17" s="3" t="s">
        <v>18</v>
      </c>
      <c r="B17" s="3" t="str">
        <f>"0301030419"</f>
        <v>0301030419</v>
      </c>
      <c r="C17" s="4" t="s">
        <v>10</v>
      </c>
      <c r="D17" s="5">
        <v>32</v>
      </c>
      <c r="E17" s="5">
        <f t="shared" si="0"/>
        <v>65.6</v>
      </c>
      <c r="F17" s="6">
        <v>5</v>
      </c>
    </row>
    <row r="18" spans="1:6" ht="24.75" customHeight="1">
      <c r="A18" s="3" t="s">
        <v>22</v>
      </c>
      <c r="B18" s="3" t="str">
        <f>"0301040510"</f>
        <v>0301040510</v>
      </c>
      <c r="C18" s="4" t="s">
        <v>23</v>
      </c>
      <c r="D18" s="5">
        <v>36</v>
      </c>
      <c r="E18" s="5">
        <f aca="true" t="shared" si="1" ref="E18:E41">C18+D18</f>
        <v>73.7</v>
      </c>
      <c r="F18" s="6">
        <v>1</v>
      </c>
    </row>
    <row r="19" spans="1:6" ht="24.75" customHeight="1">
      <c r="A19" s="3" t="s">
        <v>22</v>
      </c>
      <c r="B19" s="3" t="str">
        <f>"0301040626"</f>
        <v>0301040626</v>
      </c>
      <c r="C19" s="4" t="s">
        <v>24</v>
      </c>
      <c r="D19" s="5">
        <v>36</v>
      </c>
      <c r="E19" s="5">
        <f t="shared" si="1"/>
        <v>73.4</v>
      </c>
      <c r="F19" s="6">
        <v>2</v>
      </c>
    </row>
    <row r="20" spans="1:6" ht="24.75" customHeight="1">
      <c r="A20" s="3" t="s">
        <v>22</v>
      </c>
      <c r="B20" s="3" t="str">
        <f>"0301040614"</f>
        <v>0301040614</v>
      </c>
      <c r="C20" s="4" t="s">
        <v>25</v>
      </c>
      <c r="D20" s="5">
        <v>34</v>
      </c>
      <c r="E20" s="5">
        <f t="shared" si="1"/>
        <v>72.4</v>
      </c>
      <c r="F20" s="6">
        <v>3</v>
      </c>
    </row>
    <row r="21" spans="1:6" ht="24.75" customHeight="1">
      <c r="A21" s="3" t="s">
        <v>22</v>
      </c>
      <c r="B21" s="3" t="str">
        <f>"0301040801"</f>
        <v>0301040801</v>
      </c>
      <c r="C21" s="4" t="s">
        <v>26</v>
      </c>
      <c r="D21" s="5">
        <v>35</v>
      </c>
      <c r="E21" s="5">
        <f t="shared" si="1"/>
        <v>71.3</v>
      </c>
      <c r="F21" s="6">
        <v>4</v>
      </c>
    </row>
    <row r="22" spans="1:6" ht="24.75" customHeight="1">
      <c r="A22" s="3" t="s">
        <v>22</v>
      </c>
      <c r="B22" s="3" t="str">
        <f>"0301040625"</f>
        <v>0301040625</v>
      </c>
      <c r="C22" s="4" t="s">
        <v>27</v>
      </c>
      <c r="D22" s="5">
        <v>32</v>
      </c>
      <c r="E22" s="5">
        <f t="shared" si="1"/>
        <v>70.6</v>
      </c>
      <c r="F22" s="6">
        <v>5</v>
      </c>
    </row>
    <row r="23" spans="1:6" ht="24.75" customHeight="1">
      <c r="A23" s="3" t="s">
        <v>22</v>
      </c>
      <c r="B23" s="3" t="str">
        <f>"0301040712"</f>
        <v>0301040712</v>
      </c>
      <c r="C23" s="4" t="s">
        <v>19</v>
      </c>
      <c r="D23" s="5">
        <v>36</v>
      </c>
      <c r="E23" s="5">
        <f t="shared" si="1"/>
        <v>70.6</v>
      </c>
      <c r="F23" s="6">
        <v>5</v>
      </c>
    </row>
    <row r="24" spans="1:6" ht="24.75" customHeight="1">
      <c r="A24" s="3" t="s">
        <v>22</v>
      </c>
      <c r="B24" s="3" t="str">
        <f>"0301040624"</f>
        <v>0301040624</v>
      </c>
      <c r="C24" s="4" t="s">
        <v>28</v>
      </c>
      <c r="D24" s="5">
        <v>33</v>
      </c>
      <c r="E24" s="5">
        <f t="shared" si="1"/>
        <v>69.7</v>
      </c>
      <c r="F24" s="6">
        <v>7</v>
      </c>
    </row>
    <row r="25" spans="1:6" ht="24.75" customHeight="1">
      <c r="A25" s="3" t="s">
        <v>22</v>
      </c>
      <c r="B25" s="3" t="str">
        <f>"0301040720"</f>
        <v>0301040720</v>
      </c>
      <c r="C25" s="4" t="s">
        <v>20</v>
      </c>
      <c r="D25" s="5">
        <v>35</v>
      </c>
      <c r="E25" s="5">
        <f t="shared" si="1"/>
        <v>68.7</v>
      </c>
      <c r="F25" s="6">
        <v>8</v>
      </c>
    </row>
    <row r="26" spans="1:6" ht="24.75" customHeight="1">
      <c r="A26" s="3" t="s">
        <v>22</v>
      </c>
      <c r="B26" s="3" t="str">
        <f>"0301040728"</f>
        <v>0301040728</v>
      </c>
      <c r="C26" s="4" t="s">
        <v>9</v>
      </c>
      <c r="D26" s="5">
        <v>32</v>
      </c>
      <c r="E26" s="5">
        <f t="shared" si="1"/>
        <v>67.7</v>
      </c>
      <c r="F26" s="6">
        <v>9</v>
      </c>
    </row>
    <row r="27" spans="1:6" ht="24.75" customHeight="1">
      <c r="A27" s="3" t="s">
        <v>29</v>
      </c>
      <c r="B27" s="3" t="str">
        <f>"0301051002"</f>
        <v>0301051002</v>
      </c>
      <c r="C27" s="4" t="s">
        <v>28</v>
      </c>
      <c r="D27" s="5">
        <v>34</v>
      </c>
      <c r="E27" s="5">
        <f aca="true" t="shared" si="2" ref="E27:E65">C27+D27</f>
        <v>70.7</v>
      </c>
      <c r="F27" s="6">
        <v>1</v>
      </c>
    </row>
    <row r="28" spans="1:6" ht="24.75" customHeight="1">
      <c r="A28" s="3" t="s">
        <v>29</v>
      </c>
      <c r="B28" s="3" t="str">
        <f>"0301050919"</f>
        <v>0301050919</v>
      </c>
      <c r="C28" s="4" t="s">
        <v>26</v>
      </c>
      <c r="D28" s="5">
        <v>32</v>
      </c>
      <c r="E28" s="5">
        <f t="shared" si="2"/>
        <v>68.3</v>
      </c>
      <c r="F28" s="6">
        <v>2</v>
      </c>
    </row>
    <row r="29" spans="1:6" ht="24.75" customHeight="1">
      <c r="A29" s="3" t="s">
        <v>29</v>
      </c>
      <c r="B29" s="3" t="str">
        <f>"0301050822"</f>
        <v>0301050822</v>
      </c>
      <c r="C29" s="4" t="s">
        <v>8</v>
      </c>
      <c r="D29" s="5">
        <v>30</v>
      </c>
      <c r="E29" s="5">
        <f t="shared" si="2"/>
        <v>66.5</v>
      </c>
      <c r="F29" s="6">
        <v>3</v>
      </c>
    </row>
    <row r="30" spans="1:6" ht="24.75" customHeight="1">
      <c r="A30" s="3" t="s">
        <v>29</v>
      </c>
      <c r="B30" s="3" t="str">
        <f>"0301050929"</f>
        <v>0301050929</v>
      </c>
      <c r="C30" s="4" t="s">
        <v>30</v>
      </c>
      <c r="D30" s="5">
        <v>37</v>
      </c>
      <c r="E30" s="5">
        <f t="shared" si="2"/>
        <v>66.4</v>
      </c>
      <c r="F30" s="6">
        <v>4</v>
      </c>
    </row>
    <row r="31" spans="1:6" ht="24.75" customHeight="1">
      <c r="A31" s="3" t="s">
        <v>29</v>
      </c>
      <c r="B31" s="3" t="str">
        <f>"0301051101"</f>
        <v>0301051101</v>
      </c>
      <c r="C31" s="4" t="s">
        <v>31</v>
      </c>
      <c r="D31" s="5">
        <v>32</v>
      </c>
      <c r="E31" s="5">
        <f t="shared" si="2"/>
        <v>65.5</v>
      </c>
      <c r="F31" s="6">
        <v>5</v>
      </c>
    </row>
    <row r="32" spans="1:6" ht="24.75" customHeight="1">
      <c r="A32" s="3" t="s">
        <v>29</v>
      </c>
      <c r="B32" s="3" t="str">
        <f>"0301051026"</f>
        <v>0301051026</v>
      </c>
      <c r="C32" s="4" t="s">
        <v>32</v>
      </c>
      <c r="D32" s="5">
        <v>34</v>
      </c>
      <c r="E32" s="5">
        <f t="shared" si="2"/>
        <v>65.4</v>
      </c>
      <c r="F32" s="6">
        <v>6</v>
      </c>
    </row>
    <row r="33" spans="1:6" ht="24.75" customHeight="1">
      <c r="A33" s="3" t="s">
        <v>29</v>
      </c>
      <c r="B33" s="3" t="str">
        <f>"0301051013"</f>
        <v>0301051013</v>
      </c>
      <c r="C33" s="4" t="s">
        <v>21</v>
      </c>
      <c r="D33" s="5">
        <v>32</v>
      </c>
      <c r="E33" s="5">
        <f t="shared" si="2"/>
        <v>64.6</v>
      </c>
      <c r="F33" s="6">
        <v>7</v>
      </c>
    </row>
    <row r="34" spans="1:6" ht="24.75" customHeight="1">
      <c r="A34" s="3" t="s">
        <v>29</v>
      </c>
      <c r="B34" s="3" t="str">
        <f>"0301051006"</f>
        <v>0301051006</v>
      </c>
      <c r="C34" s="4" t="s">
        <v>33</v>
      </c>
      <c r="D34" s="5">
        <v>33</v>
      </c>
      <c r="E34" s="5">
        <f t="shared" si="2"/>
        <v>64.5</v>
      </c>
      <c r="F34" s="6">
        <v>8</v>
      </c>
    </row>
    <row r="35" spans="1:6" ht="24.75" customHeight="1">
      <c r="A35" s="3" t="s">
        <v>29</v>
      </c>
      <c r="B35" s="3" t="str">
        <f>"0301051020"</f>
        <v>0301051020</v>
      </c>
      <c r="C35" s="4" t="s">
        <v>32</v>
      </c>
      <c r="D35" s="5">
        <v>33</v>
      </c>
      <c r="E35" s="5">
        <f t="shared" si="2"/>
        <v>64.4</v>
      </c>
      <c r="F35" s="6">
        <v>9</v>
      </c>
    </row>
    <row r="36" spans="1:6" ht="24.75" customHeight="1">
      <c r="A36" s="3" t="s">
        <v>29</v>
      </c>
      <c r="B36" s="3" t="str">
        <f>"0301051108"</f>
        <v>0301051108</v>
      </c>
      <c r="C36" s="4" t="s">
        <v>34</v>
      </c>
      <c r="D36" s="5">
        <v>32</v>
      </c>
      <c r="E36" s="5">
        <f t="shared" si="2"/>
        <v>64.4</v>
      </c>
      <c r="F36" s="6">
        <v>9</v>
      </c>
    </row>
    <row r="37" spans="1:6" ht="24.75" customHeight="1">
      <c r="A37" s="3" t="s">
        <v>29</v>
      </c>
      <c r="B37" s="3" t="str">
        <f>"0301051005"</f>
        <v>0301051005</v>
      </c>
      <c r="C37" s="4" t="s">
        <v>35</v>
      </c>
      <c r="D37" s="5">
        <v>34</v>
      </c>
      <c r="E37" s="5">
        <f t="shared" si="2"/>
        <v>63.7</v>
      </c>
      <c r="F37" s="6">
        <v>11</v>
      </c>
    </row>
    <row r="38" spans="1:6" ht="24.75" customHeight="1">
      <c r="A38" s="3" t="s">
        <v>29</v>
      </c>
      <c r="B38" s="3" t="str">
        <f>"0301051015"</f>
        <v>0301051015</v>
      </c>
      <c r="C38" s="4" t="s">
        <v>36</v>
      </c>
      <c r="D38" s="5">
        <v>33</v>
      </c>
      <c r="E38" s="5">
        <f t="shared" si="2"/>
        <v>63.6</v>
      </c>
      <c r="F38" s="6">
        <v>12</v>
      </c>
    </row>
    <row r="39" spans="1:6" ht="24.75" customHeight="1">
      <c r="A39" s="3" t="s">
        <v>29</v>
      </c>
      <c r="B39" s="3" t="str">
        <f>"0301051017"</f>
        <v>0301051017</v>
      </c>
      <c r="C39" s="4" t="s">
        <v>30</v>
      </c>
      <c r="D39" s="5">
        <v>34</v>
      </c>
      <c r="E39" s="5">
        <f t="shared" si="2"/>
        <v>63.4</v>
      </c>
      <c r="F39" s="6">
        <v>13</v>
      </c>
    </row>
    <row r="40" spans="1:6" ht="24.75" customHeight="1">
      <c r="A40" s="3" t="s">
        <v>29</v>
      </c>
      <c r="B40" s="3" t="str">
        <f>"0301050823"</f>
        <v>0301050823</v>
      </c>
      <c r="C40" s="4" t="s">
        <v>37</v>
      </c>
      <c r="D40" s="5">
        <v>32</v>
      </c>
      <c r="E40" s="5">
        <f t="shared" si="2"/>
        <v>63.3</v>
      </c>
      <c r="F40" s="6">
        <v>14</v>
      </c>
    </row>
    <row r="41" spans="1:6" ht="24.75" customHeight="1">
      <c r="A41" s="3" t="s">
        <v>29</v>
      </c>
      <c r="B41" s="3" t="str">
        <f>"0301050928"</f>
        <v>0301050928</v>
      </c>
      <c r="C41" s="4" t="s">
        <v>38</v>
      </c>
      <c r="D41" s="5">
        <v>32</v>
      </c>
      <c r="E41" s="5">
        <f t="shared" si="2"/>
        <v>62.8</v>
      </c>
      <c r="F41" s="6">
        <v>15</v>
      </c>
    </row>
    <row r="42" spans="1:6" ht="24.75" customHeight="1">
      <c r="A42" s="3" t="s">
        <v>39</v>
      </c>
      <c r="B42" s="3" t="str">
        <f>"0301061116"</f>
        <v>0301061116</v>
      </c>
      <c r="C42" s="4" t="s">
        <v>27</v>
      </c>
      <c r="D42" s="5">
        <v>33</v>
      </c>
      <c r="E42" s="5">
        <f t="shared" si="2"/>
        <v>71.6</v>
      </c>
      <c r="F42" s="6">
        <v>1</v>
      </c>
    </row>
    <row r="43" spans="1:6" ht="24.75" customHeight="1">
      <c r="A43" s="3" t="s">
        <v>39</v>
      </c>
      <c r="B43" s="3" t="str">
        <f>"0301061201"</f>
        <v>0301061201</v>
      </c>
      <c r="C43" s="4" t="s">
        <v>26</v>
      </c>
      <c r="D43" s="5">
        <v>33</v>
      </c>
      <c r="E43" s="5">
        <f t="shared" si="2"/>
        <v>69.3</v>
      </c>
      <c r="F43" s="6">
        <v>2</v>
      </c>
    </row>
    <row r="44" spans="1:6" ht="24.75" customHeight="1">
      <c r="A44" s="3" t="s">
        <v>39</v>
      </c>
      <c r="B44" s="3" t="str">
        <f>"0301061117"</f>
        <v>0301061117</v>
      </c>
      <c r="C44" s="4" t="s">
        <v>40</v>
      </c>
      <c r="D44" s="5">
        <v>32</v>
      </c>
      <c r="E44" s="5">
        <f t="shared" si="2"/>
        <v>68.4</v>
      </c>
      <c r="F44" s="6">
        <v>3</v>
      </c>
    </row>
    <row r="45" spans="1:6" ht="24.75" customHeight="1">
      <c r="A45" s="3" t="s">
        <v>41</v>
      </c>
      <c r="B45" s="3" t="str">
        <f>"0301071208"</f>
        <v>0301071208</v>
      </c>
      <c r="C45" s="4" t="s">
        <v>38</v>
      </c>
      <c r="D45" s="5">
        <v>31</v>
      </c>
      <c r="E45" s="5">
        <f t="shared" si="2"/>
        <v>61.8</v>
      </c>
      <c r="F45" s="6">
        <v>1</v>
      </c>
    </row>
    <row r="46" spans="1:6" ht="24.75" customHeight="1">
      <c r="A46" s="3" t="s">
        <v>41</v>
      </c>
      <c r="B46" s="3" t="str">
        <f>"0301071218"</f>
        <v>0301071218</v>
      </c>
      <c r="C46" s="4" t="s">
        <v>30</v>
      </c>
      <c r="D46" s="5">
        <v>32</v>
      </c>
      <c r="E46" s="5">
        <f t="shared" si="2"/>
        <v>61.4</v>
      </c>
      <c r="F46" s="6">
        <v>2</v>
      </c>
    </row>
    <row r="47" spans="1:6" ht="24.75" customHeight="1">
      <c r="A47" s="3" t="s">
        <v>42</v>
      </c>
      <c r="B47" s="3" t="str">
        <f>"0301081301"</f>
        <v>0301081301</v>
      </c>
      <c r="C47" s="4" t="s">
        <v>25</v>
      </c>
      <c r="D47" s="5">
        <v>32</v>
      </c>
      <c r="E47" s="5">
        <f t="shared" si="2"/>
        <v>70.4</v>
      </c>
      <c r="F47" s="6">
        <v>1</v>
      </c>
    </row>
    <row r="48" spans="1:6" ht="24.75" customHeight="1">
      <c r="A48" s="3" t="s">
        <v>42</v>
      </c>
      <c r="B48" s="3" t="str">
        <f>"0301081225"</f>
        <v>0301081225</v>
      </c>
      <c r="C48" s="4" t="s">
        <v>43</v>
      </c>
      <c r="D48" s="5">
        <v>30</v>
      </c>
      <c r="E48" s="5">
        <f t="shared" si="2"/>
        <v>69.5</v>
      </c>
      <c r="F48" s="6">
        <v>2</v>
      </c>
    </row>
    <row r="49" spans="1:6" ht="24.75" customHeight="1">
      <c r="A49" s="3" t="s">
        <v>42</v>
      </c>
      <c r="B49" s="3" t="str">
        <f>"0301081408"</f>
        <v>0301081408</v>
      </c>
      <c r="C49" s="4" t="s">
        <v>31</v>
      </c>
      <c r="D49" s="5">
        <v>34</v>
      </c>
      <c r="E49" s="5">
        <f t="shared" si="2"/>
        <v>67.5</v>
      </c>
      <c r="F49" s="6">
        <v>3</v>
      </c>
    </row>
    <row r="50" spans="1:6" ht="24.75" customHeight="1">
      <c r="A50" s="3" t="s">
        <v>42</v>
      </c>
      <c r="B50" s="3" t="str">
        <f>"0301081406"</f>
        <v>0301081406</v>
      </c>
      <c r="C50" s="4" t="s">
        <v>44</v>
      </c>
      <c r="D50" s="5">
        <v>34</v>
      </c>
      <c r="E50" s="5">
        <f t="shared" si="2"/>
        <v>67.2</v>
      </c>
      <c r="F50" s="6">
        <v>4</v>
      </c>
    </row>
    <row r="51" spans="1:6" ht="24.75" customHeight="1">
      <c r="A51" s="3" t="s">
        <v>42</v>
      </c>
      <c r="B51" s="3" t="str">
        <f>"0301081428"</f>
        <v>0301081428</v>
      </c>
      <c r="C51" s="4" t="s">
        <v>36</v>
      </c>
      <c r="D51" s="5">
        <v>35</v>
      </c>
      <c r="E51" s="5">
        <f t="shared" si="2"/>
        <v>65.6</v>
      </c>
      <c r="F51" s="6">
        <v>5</v>
      </c>
    </row>
    <row r="52" spans="1:6" ht="24.75" customHeight="1">
      <c r="A52" s="3" t="s">
        <v>42</v>
      </c>
      <c r="B52" s="3" t="str">
        <f>"0301081319"</f>
        <v>0301081319</v>
      </c>
      <c r="C52" s="4" t="s">
        <v>38</v>
      </c>
      <c r="D52" s="5">
        <v>34</v>
      </c>
      <c r="E52" s="5">
        <f t="shared" si="2"/>
        <v>64.8</v>
      </c>
      <c r="F52" s="6">
        <v>6</v>
      </c>
    </row>
    <row r="53" spans="1:6" ht="24.75" customHeight="1">
      <c r="A53" s="3" t="s">
        <v>45</v>
      </c>
      <c r="B53" s="3" t="str">
        <f>"0301091701"</f>
        <v>0301091701</v>
      </c>
      <c r="C53" s="4" t="s">
        <v>46</v>
      </c>
      <c r="D53" s="5">
        <v>32</v>
      </c>
      <c r="E53" s="5">
        <f t="shared" si="2"/>
        <v>71.7</v>
      </c>
      <c r="F53" s="6">
        <v>1</v>
      </c>
    </row>
    <row r="54" spans="1:6" ht="24.75" customHeight="1">
      <c r="A54" s="3" t="s">
        <v>45</v>
      </c>
      <c r="B54" s="3" t="str">
        <f>"0301091604"</f>
        <v>0301091604</v>
      </c>
      <c r="C54" s="4" t="s">
        <v>47</v>
      </c>
      <c r="D54" s="5">
        <v>33</v>
      </c>
      <c r="E54" s="5">
        <f t="shared" si="2"/>
        <v>71.5</v>
      </c>
      <c r="F54" s="6">
        <v>2</v>
      </c>
    </row>
    <row r="55" spans="1:6" ht="24.75" customHeight="1">
      <c r="A55" s="3" t="s">
        <v>45</v>
      </c>
      <c r="B55" s="3" t="str">
        <f>"0301091711"</f>
        <v>0301091711</v>
      </c>
      <c r="C55" s="4" t="s">
        <v>28</v>
      </c>
      <c r="D55" s="5">
        <v>33</v>
      </c>
      <c r="E55" s="5">
        <f t="shared" si="2"/>
        <v>69.7</v>
      </c>
      <c r="F55" s="6">
        <v>3</v>
      </c>
    </row>
    <row r="56" spans="1:6" ht="24.75" customHeight="1">
      <c r="A56" s="3" t="s">
        <v>45</v>
      </c>
      <c r="B56" s="3" t="str">
        <f>"0301091603"</f>
        <v>0301091603</v>
      </c>
      <c r="C56" s="4" t="s">
        <v>48</v>
      </c>
      <c r="D56" s="5">
        <v>32</v>
      </c>
      <c r="E56" s="5">
        <f t="shared" si="2"/>
        <v>67.1</v>
      </c>
      <c r="F56" s="6">
        <v>4</v>
      </c>
    </row>
    <row r="57" spans="1:6" ht="24.75" customHeight="1">
      <c r="A57" s="3" t="s">
        <v>45</v>
      </c>
      <c r="B57" s="3" t="str">
        <f>"0301091510"</f>
        <v>0301091510</v>
      </c>
      <c r="C57" s="4" t="s">
        <v>49</v>
      </c>
      <c r="D57" s="5">
        <v>32</v>
      </c>
      <c r="E57" s="5">
        <f t="shared" si="2"/>
        <v>66.3</v>
      </c>
      <c r="F57" s="6">
        <v>5</v>
      </c>
    </row>
    <row r="58" spans="1:6" ht="24.75" customHeight="1">
      <c r="A58" s="3" t="s">
        <v>45</v>
      </c>
      <c r="B58" s="3" t="str">
        <f>"0301091616"</f>
        <v>0301091616</v>
      </c>
      <c r="C58" s="4" t="s">
        <v>50</v>
      </c>
      <c r="D58" s="5">
        <v>30</v>
      </c>
      <c r="E58" s="5">
        <f t="shared" si="2"/>
        <v>65.6</v>
      </c>
      <c r="F58" s="6">
        <v>6</v>
      </c>
    </row>
    <row r="59" spans="1:6" ht="24.75" customHeight="1">
      <c r="A59" s="3" t="s">
        <v>51</v>
      </c>
      <c r="B59" s="3" t="str">
        <f>"0301101728"</f>
        <v>0301101728</v>
      </c>
      <c r="C59" s="4" t="s">
        <v>52</v>
      </c>
      <c r="D59" s="5">
        <v>33</v>
      </c>
      <c r="E59" s="5">
        <f t="shared" si="2"/>
        <v>69.6</v>
      </c>
      <c r="F59" s="6">
        <v>1</v>
      </c>
    </row>
    <row r="60" spans="1:6" ht="24.75" customHeight="1">
      <c r="A60" s="3" t="s">
        <v>51</v>
      </c>
      <c r="B60" s="3" t="str">
        <f>"0301101726"</f>
        <v>0301101726</v>
      </c>
      <c r="C60" s="4" t="s">
        <v>8</v>
      </c>
      <c r="D60" s="5">
        <v>31</v>
      </c>
      <c r="E60" s="5">
        <f t="shared" si="2"/>
        <v>67.5</v>
      </c>
      <c r="F60" s="6">
        <v>2</v>
      </c>
    </row>
    <row r="61" spans="1:6" ht="24.75" customHeight="1">
      <c r="A61" s="3" t="s">
        <v>51</v>
      </c>
      <c r="B61" s="3" t="str">
        <f>"0301101719"</f>
        <v>0301101719</v>
      </c>
      <c r="C61" s="4" t="s">
        <v>35</v>
      </c>
      <c r="D61" s="5">
        <v>32</v>
      </c>
      <c r="E61" s="5">
        <f t="shared" si="2"/>
        <v>61.7</v>
      </c>
      <c r="F61" s="6">
        <v>3</v>
      </c>
    </row>
    <row r="62" spans="1:6" ht="24.75" customHeight="1">
      <c r="A62" s="3" t="s">
        <v>53</v>
      </c>
      <c r="B62" s="3" t="str">
        <f>"0301111930"</f>
        <v>0301111930</v>
      </c>
      <c r="C62" s="4" t="s">
        <v>27</v>
      </c>
      <c r="D62" s="5">
        <v>36</v>
      </c>
      <c r="E62" s="5">
        <f t="shared" si="2"/>
        <v>74.6</v>
      </c>
      <c r="F62" s="6">
        <v>1</v>
      </c>
    </row>
    <row r="63" spans="1:6" ht="24.75" customHeight="1">
      <c r="A63" s="3" t="s">
        <v>53</v>
      </c>
      <c r="B63" s="3" t="str">
        <f>"0301111911"</f>
        <v>0301111911</v>
      </c>
      <c r="C63" s="4" t="s">
        <v>54</v>
      </c>
      <c r="D63" s="5">
        <v>31</v>
      </c>
      <c r="E63" s="5">
        <f t="shared" si="2"/>
        <v>72.8</v>
      </c>
      <c r="F63" s="6">
        <v>2</v>
      </c>
    </row>
    <row r="64" spans="1:6" ht="24.75" customHeight="1">
      <c r="A64" s="3" t="s">
        <v>53</v>
      </c>
      <c r="B64" s="3" t="str">
        <f>"0301112110"</f>
        <v>0301112110</v>
      </c>
      <c r="C64" s="4" t="s">
        <v>55</v>
      </c>
      <c r="D64" s="5">
        <v>35</v>
      </c>
      <c r="E64" s="5">
        <f t="shared" si="2"/>
        <v>72.3</v>
      </c>
      <c r="F64" s="6">
        <v>3</v>
      </c>
    </row>
    <row r="65" spans="1:5" ht="13.5">
      <c r="A65" s="7"/>
      <c r="B65" s="7"/>
      <c r="C65" s="7"/>
      <c r="D65" s="7"/>
      <c r="E65" s="7"/>
    </row>
    <row r="66" spans="1:5" ht="13.5">
      <c r="A66" s="7"/>
      <c r="B66" s="7"/>
      <c r="C66" s="7"/>
      <c r="D66" s="7"/>
      <c r="E66" s="7"/>
    </row>
    <row r="67" spans="1:5" ht="13.5">
      <c r="A67" s="7"/>
      <c r="B67" s="7"/>
      <c r="C67" s="7"/>
      <c r="D67" s="7"/>
      <c r="E67" s="7"/>
    </row>
    <row r="68" spans="1:5" ht="13.5">
      <c r="A68" s="7"/>
      <c r="B68" s="7"/>
      <c r="C68" s="7"/>
      <c r="D68" s="7"/>
      <c r="E6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chenxiaoya</dc:creator>
  <cp:keywords/>
  <dc:description/>
  <cp:lastModifiedBy>Administrator</cp:lastModifiedBy>
  <dcterms:created xsi:type="dcterms:W3CDTF">2022-06-15T02:30:32Z</dcterms:created>
  <dcterms:modified xsi:type="dcterms:W3CDTF">2022-06-15T08:49:18Z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ECD52C988CA54FB0B117D2E8068130DB</vt:lpwstr>
  </property>
  <property fmtid="{D5CDD505-2E9C-101B-9397-08002B2CF9AE}" pid="4" name="KSOProductBuildV">
    <vt:lpwstr>2052-11.1.0.11372</vt:lpwstr>
  </property>
</Properties>
</file>